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BE76E2CC-FC8E-534C-8320-2EE758C10F43}" xr6:coauthVersionLast="47" xr6:coauthVersionMax="47" xr10:uidLastSave="{00000000-0000-0000-0000-000000000000}"/>
  <bookViews>
    <workbookView xWindow="180" yWindow="1740" windowWidth="29040" windowHeight="15840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C15" i="1"/>
  <c r="N40" i="2"/>
  <c r="O40" i="2"/>
  <c r="P40" i="2"/>
  <c r="N12" i="2"/>
  <c r="O12" i="2"/>
  <c r="P12" i="2"/>
  <c r="D23" i="1"/>
  <c r="E23" i="1"/>
  <c r="F23" i="1"/>
  <c r="G23" i="1"/>
  <c r="H23" i="1"/>
  <c r="I23" i="1"/>
  <c r="J23" i="1"/>
  <c r="K23" i="1"/>
  <c r="L23" i="1"/>
  <c r="M23" i="1"/>
  <c r="N23" i="1"/>
  <c r="O23" i="1"/>
  <c r="C23" i="1"/>
  <c r="M12" i="2"/>
  <c r="M40" i="2"/>
  <c r="E40" i="2"/>
  <c r="F40" i="2"/>
  <c r="G40" i="2"/>
  <c r="H40" i="2"/>
  <c r="I40" i="2"/>
  <c r="J40" i="2"/>
  <c r="K40" i="2"/>
  <c r="L40" i="2"/>
  <c r="D40" i="2"/>
  <c r="E12" i="2"/>
  <c r="F12" i="2"/>
  <c r="G12" i="2"/>
  <c r="H12" i="2"/>
  <c r="I12" i="2"/>
  <c r="J12" i="2"/>
  <c r="K12" i="2"/>
  <c r="L12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tc={CC3134C0-35C1-E146-8DFF-58D6C34C029B}</author>
  </authors>
  <commentList>
    <comment ref="O15" authorId="0" shapeId="0" xr:uid="{CC3134C0-35C1-E146-8DFF-58D6C34C029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CO2 ígildi - CO2 + CH4
1 kg CH4 = 25 kg CO2
</t>
      </text>
    </comment>
  </commentList>
</comments>
</file>

<file path=xl/sharedStrings.xml><?xml version="1.0" encoding="utf-8"?>
<sst xmlns="http://schemas.openxmlformats.org/spreadsheetml/2006/main" count="90" uniqueCount="35">
  <si>
    <t>2.1 Andrúmsloft</t>
  </si>
  <si>
    <t>Losun mengandi efna</t>
  </si>
  <si>
    <t>Heimild:</t>
  </si>
  <si>
    <t xml:space="preserve">Sótt: </t>
  </si>
  <si>
    <t>Gróðurhúsalofttegundir</t>
  </si>
  <si>
    <t>Virkjanir</t>
  </si>
  <si>
    <t>Þeisareykir</t>
  </si>
  <si>
    <t>Krafla</t>
  </si>
  <si>
    <t>Bjarnarflag</t>
  </si>
  <si>
    <t xml:space="preserve">Gróðurhúsalofttegundir </t>
  </si>
  <si>
    <t>PCC BakkiSilicon</t>
  </si>
  <si>
    <t>Bakki</t>
  </si>
  <si>
    <t>Brennisteinsvetni</t>
  </si>
  <si>
    <t>Staður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</si>
  <si>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</si>
  <si>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</si>
  <si>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</si>
  <si>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</si>
  <si>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</si>
  <si>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</si>
  <si>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</si>
  <si>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</si>
  <si>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</si>
  <si>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Samtals</t>
  </si>
  <si>
    <t>LV og PCC</t>
  </si>
  <si>
    <t>https://prismic-io.s3.amazonaws.com/landsvirkjun-vefur/65af1b39-693f-4fae-9b52-3f14f007d0a5_LVI-Skyrsla-Loftslagsbokhald-islenska-2101-43.pdf</t>
  </si>
  <si>
    <t>Tölvupóstur - PCC</t>
  </si>
  <si>
    <t>https://rafhladan.is/bitstream/handle/10802/29472/OS-2021-T002-01.pdf?sequence=1</t>
  </si>
  <si>
    <t>Gaslosun jarðvarmavirkjana og veitna - Orkustofnun</t>
  </si>
  <si>
    <t>2020</t>
  </si>
  <si>
    <t>2021</t>
  </si>
  <si>
    <t>2022</t>
  </si>
  <si>
    <t>2023</t>
  </si>
  <si>
    <t>https://orkustofnun.is/upplysingar/talnaefni/varmi</t>
  </si>
  <si>
    <t>Vefur Orkustofnunar - Landsvirkjun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</si>
</sst>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rgb="FFFAFAFA"/>
      <name val="Arial"/>
      <family val="2"/>
    </font>
    <font>
      <b/>
      <sz val="10"/>
      <color rgb="FFFAFAF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1" fontId="0" fillId="0" borderId="0" xfId="0" applyNumberFormat="1"/>
    <xf numFmtId="0" fontId="5" fillId="0" borderId="0" xfId="0" applyFont="1" applyAlignment="1">
      <alignment vertic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Gróðurhúsalofttegundir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Úrvinnsla!$C$9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Úrvinnsla!$D$9:$P$9</c:f>
              <c:numCache>
                <c:formatCode>General</c:formatCode>
                <c:ptCount val="13"/>
                <c:pt idx="0">
                  <c:v>827</c:v>
                </c:pt>
                <c:pt idx="1">
                  <c:v>1888</c:v>
                </c:pt>
                <c:pt idx="2">
                  <c:v>672</c:v>
                </c:pt>
                <c:pt idx="3">
                  <c:v>920</c:v>
                </c:pt>
                <c:pt idx="4">
                  <c:v>2370</c:v>
                </c:pt>
                <c:pt idx="5">
                  <c:v>770</c:v>
                </c:pt>
                <c:pt idx="6">
                  <c:v>2972</c:v>
                </c:pt>
                <c:pt idx="7">
                  <c:v>7937</c:v>
                </c:pt>
                <c:pt idx="8" formatCode="0">
                  <c:v>6672.5</c:v>
                </c:pt>
                <c:pt idx="9">
                  <c:v>6123</c:v>
                </c:pt>
                <c:pt idx="10">
                  <c:v>5632</c:v>
                </c:pt>
                <c:pt idx="11">
                  <c:v>7462</c:v>
                </c:pt>
                <c:pt idx="12">
                  <c:v>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0-4F09-9BED-5B1F464C4744}"/>
            </c:ext>
          </c:extLst>
        </c:ser>
        <c:ser>
          <c:idx val="1"/>
          <c:order val="1"/>
          <c:tx>
            <c:strRef>
              <c:f>Úrvinnsla!$C$10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Úrvinnsla!$D$10:$P$10</c:f>
              <c:numCache>
                <c:formatCode>General</c:formatCode>
                <c:ptCount val="13"/>
                <c:pt idx="0">
                  <c:v>39983</c:v>
                </c:pt>
                <c:pt idx="1">
                  <c:v>38954</c:v>
                </c:pt>
                <c:pt idx="2">
                  <c:v>32482</c:v>
                </c:pt>
                <c:pt idx="3">
                  <c:v>34670</c:v>
                </c:pt>
                <c:pt idx="4">
                  <c:v>32758</c:v>
                </c:pt>
                <c:pt idx="5">
                  <c:v>31077</c:v>
                </c:pt>
                <c:pt idx="6">
                  <c:v>33672</c:v>
                </c:pt>
                <c:pt idx="7">
                  <c:v>32811</c:v>
                </c:pt>
                <c:pt idx="8">
                  <c:v>23699</c:v>
                </c:pt>
                <c:pt idx="9">
                  <c:v>22997</c:v>
                </c:pt>
                <c:pt idx="10">
                  <c:v>24987</c:v>
                </c:pt>
                <c:pt idx="11">
                  <c:v>24837</c:v>
                </c:pt>
                <c:pt idx="12">
                  <c:v>26644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0-4F09-9BED-5B1F464C4744}"/>
            </c:ext>
          </c:extLst>
        </c:ser>
        <c:ser>
          <c:idx val="2"/>
          <c:order val="2"/>
          <c:tx>
            <c:strRef>
              <c:f>Úrvinnsla!$C$11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Úrvinnsla!$D$11:$P$11</c:f>
              <c:numCache>
                <c:formatCode>General</c:formatCode>
                <c:ptCount val="13"/>
                <c:pt idx="0">
                  <c:v>1717</c:v>
                </c:pt>
                <c:pt idx="1">
                  <c:v>1231</c:v>
                </c:pt>
                <c:pt idx="2">
                  <c:v>475</c:v>
                </c:pt>
                <c:pt idx="3">
                  <c:v>396</c:v>
                </c:pt>
                <c:pt idx="4">
                  <c:v>437</c:v>
                </c:pt>
                <c:pt idx="5">
                  <c:v>467</c:v>
                </c:pt>
                <c:pt idx="6">
                  <c:v>527</c:v>
                </c:pt>
                <c:pt idx="7">
                  <c:v>246</c:v>
                </c:pt>
                <c:pt idx="8">
                  <c:v>1638</c:v>
                </c:pt>
                <c:pt idx="9">
                  <c:v>1547</c:v>
                </c:pt>
                <c:pt idx="10">
                  <c:v>1630</c:v>
                </c:pt>
                <c:pt idx="11">
                  <c:v>1885</c:v>
                </c:pt>
                <c:pt idx="12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0-4F09-9BED-5B1F464C4744}"/>
            </c:ext>
          </c:extLst>
        </c:ser>
        <c:ser>
          <c:idx val="3"/>
          <c:order val="3"/>
          <c:tx>
            <c:strRef>
              <c:f>Úrvinnsla!$C$12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Úrvinnsla!$D$12:$P$12</c:f>
              <c:numCache>
                <c:formatCode>General</c:formatCode>
                <c:ptCount val="13"/>
                <c:pt idx="0">
                  <c:v>42527</c:v>
                </c:pt>
                <c:pt idx="1">
                  <c:v>42073</c:v>
                </c:pt>
                <c:pt idx="2">
                  <c:v>33629</c:v>
                </c:pt>
                <c:pt idx="3">
                  <c:v>35986</c:v>
                </c:pt>
                <c:pt idx="4">
                  <c:v>35565</c:v>
                </c:pt>
                <c:pt idx="5">
                  <c:v>32314</c:v>
                </c:pt>
                <c:pt idx="6">
                  <c:v>37171</c:v>
                </c:pt>
                <c:pt idx="7">
                  <c:v>40994</c:v>
                </c:pt>
                <c:pt idx="8" formatCode="0">
                  <c:v>32009.5</c:v>
                </c:pt>
                <c:pt idx="9" formatCode="0">
                  <c:v>30667</c:v>
                </c:pt>
                <c:pt idx="10" formatCode="0">
                  <c:v>32249</c:v>
                </c:pt>
                <c:pt idx="11" formatCode="0">
                  <c:v>34184</c:v>
                </c:pt>
                <c:pt idx="12" formatCode="0">
                  <c:v>35656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0-4F09-9BED-5B1F464C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34456"/>
        <c:axId val="726935112"/>
      </c:lineChart>
      <c:catAx>
        <c:axId val="72693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6935112"/>
        <c:crosses val="autoZero"/>
        <c:auto val="1"/>
        <c:lblAlgn val="ctr"/>
        <c:lblOffset val="100"/>
        <c:noMultiLvlLbl val="0"/>
      </c:catAx>
      <c:valAx>
        <c:axId val="7269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69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Gróðurhúsalofttegundir - Bakki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Úrvinnsla!$D$64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Úrvinnsla!$D$65</c:f>
              <c:numCache>
                <c:formatCode>General</c:formatCode>
                <c:ptCount val="1"/>
                <c:pt idx="0">
                  <c:v>50402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A-45E2-A9D6-EABC9FA38CC1}"/>
            </c:ext>
          </c:extLst>
        </c:ser>
        <c:ser>
          <c:idx val="1"/>
          <c:order val="1"/>
          <c:tx>
            <c:strRef>
              <c:f>Úrvinnsla!$E$64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Úrvinnsla!$E$65</c:f>
              <c:numCache>
                <c:formatCode>General</c:formatCode>
                <c:ptCount val="1"/>
                <c:pt idx="0">
                  <c:v>98405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A-45E2-A9D6-EABC9FA38CC1}"/>
            </c:ext>
          </c:extLst>
        </c:ser>
        <c:ser>
          <c:idx val="2"/>
          <c:order val="2"/>
          <c:tx>
            <c:strRef>
              <c:f>Úrvinnsla!$F$64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Úrvinnsla!$F$65</c:f>
              <c:numCache>
                <c:formatCode>General</c:formatCode>
                <c:ptCount val="1"/>
                <c:pt idx="0">
                  <c:v>58966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B-49F6-BB12-9E3D370F8333}"/>
            </c:ext>
          </c:extLst>
        </c:ser>
        <c:ser>
          <c:idx val="3"/>
          <c:order val="3"/>
          <c:tx>
            <c:strRef>
              <c:f>Úrvinnsla!$G$64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Úrvinnsla!$G$65</c:f>
              <c:numCache>
                <c:formatCode>General</c:formatCode>
                <c:ptCount val="1"/>
                <c:pt idx="0">
                  <c:v>97338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8-DD49-9C54-819B7221C737}"/>
            </c:ext>
          </c:extLst>
        </c:ser>
        <c:ser>
          <c:idx val="4"/>
          <c:order val="4"/>
          <c:tx>
            <c:strRef>
              <c:f>Úrvinnsla!$H$64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Úrvinnsla!$H$65</c:f>
              <c:numCache>
                <c:formatCode>General</c:formatCode>
                <c:ptCount val="1"/>
                <c:pt idx="0">
                  <c:v>152674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8-DD49-9C54-819B7221C737}"/>
            </c:ext>
          </c:extLst>
        </c:ser>
        <c:ser>
          <c:idx val="5"/>
          <c:order val="5"/>
          <c:tx>
            <c:strRef>
              <c:f>Úrvinnsla!$I$64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Úrvinnsla!$I$65</c:f>
              <c:numCache>
                <c:formatCode>General</c:formatCode>
                <c:ptCount val="1"/>
                <c:pt idx="0">
                  <c:v>82079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8-DD49-9C54-819B7221C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38720"/>
        <c:axId val="512739048"/>
      </c:barChart>
      <c:catAx>
        <c:axId val="5127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39048"/>
        <c:crosses val="autoZero"/>
        <c:auto val="1"/>
        <c:lblAlgn val="ctr"/>
        <c:lblOffset val="100"/>
        <c:noMultiLvlLbl val="0"/>
      </c:catAx>
      <c:valAx>
        <c:axId val="5127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Brennisteinsvetni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Úrvinnsla!$C$37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Úrvinnsla!$D$37:$P$37</c:f>
              <c:numCache>
                <c:formatCode>General</c:formatCode>
                <c:ptCount val="13"/>
                <c:pt idx="0">
                  <c:v>570</c:v>
                </c:pt>
                <c:pt idx="1">
                  <c:v>246</c:v>
                </c:pt>
                <c:pt idx="2">
                  <c:v>136</c:v>
                </c:pt>
                <c:pt idx="3">
                  <c:v>391</c:v>
                </c:pt>
                <c:pt idx="4">
                  <c:v>971</c:v>
                </c:pt>
                <c:pt idx="5">
                  <c:v>150</c:v>
                </c:pt>
                <c:pt idx="6">
                  <c:v>787</c:v>
                </c:pt>
                <c:pt idx="7">
                  <c:v>3304</c:v>
                </c:pt>
                <c:pt idx="8">
                  <c:v>2758</c:v>
                </c:pt>
                <c:pt idx="9">
                  <c:v>2530</c:v>
                </c:pt>
                <c:pt idx="10">
                  <c:v>2324</c:v>
                </c:pt>
                <c:pt idx="11">
                  <c:v>2833</c:v>
                </c:pt>
                <c:pt idx="12">
                  <c:v>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4-4E78-B995-9EC274CE100F}"/>
            </c:ext>
          </c:extLst>
        </c:ser>
        <c:ser>
          <c:idx val="1"/>
          <c:order val="1"/>
          <c:tx>
            <c:strRef>
              <c:f>Úrvinnsla!$C$38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Úrvinnsla!$D$38:$P$38</c:f>
              <c:numCache>
                <c:formatCode>General</c:formatCode>
                <c:ptCount val="13"/>
                <c:pt idx="0">
                  <c:v>5180</c:v>
                </c:pt>
                <c:pt idx="1">
                  <c:v>5151</c:v>
                </c:pt>
                <c:pt idx="2">
                  <c:v>4392</c:v>
                </c:pt>
                <c:pt idx="3">
                  <c:v>4520</c:v>
                </c:pt>
                <c:pt idx="4">
                  <c:v>4483</c:v>
                </c:pt>
                <c:pt idx="5">
                  <c:v>4689</c:v>
                </c:pt>
                <c:pt idx="6">
                  <c:v>4780</c:v>
                </c:pt>
                <c:pt idx="7">
                  <c:v>5044</c:v>
                </c:pt>
                <c:pt idx="8">
                  <c:v>3604</c:v>
                </c:pt>
                <c:pt idx="9">
                  <c:v>3423</c:v>
                </c:pt>
                <c:pt idx="10">
                  <c:v>2895</c:v>
                </c:pt>
                <c:pt idx="11">
                  <c:v>2893</c:v>
                </c:pt>
                <c:pt idx="12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4-4E78-B995-9EC274CE100F}"/>
            </c:ext>
          </c:extLst>
        </c:ser>
        <c:ser>
          <c:idx val="2"/>
          <c:order val="2"/>
          <c:tx>
            <c:strRef>
              <c:f>Úrvinnsla!$C$39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Úrvinnsla!$D$39:$P$39</c:f>
              <c:numCache>
                <c:formatCode>General</c:formatCode>
                <c:ptCount val="13"/>
                <c:pt idx="0">
                  <c:v>1603</c:v>
                </c:pt>
                <c:pt idx="1">
                  <c:v>826</c:v>
                </c:pt>
                <c:pt idx="2">
                  <c:v>539</c:v>
                </c:pt>
                <c:pt idx="3">
                  <c:v>447</c:v>
                </c:pt>
                <c:pt idx="4">
                  <c:v>477</c:v>
                </c:pt>
                <c:pt idx="5">
                  <c:v>521</c:v>
                </c:pt>
                <c:pt idx="6">
                  <c:v>551</c:v>
                </c:pt>
                <c:pt idx="7">
                  <c:v>146</c:v>
                </c:pt>
                <c:pt idx="8">
                  <c:v>840</c:v>
                </c:pt>
                <c:pt idx="9">
                  <c:v>836</c:v>
                </c:pt>
                <c:pt idx="10">
                  <c:v>897</c:v>
                </c:pt>
                <c:pt idx="11">
                  <c:v>1107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4-4E78-B995-9EC274CE100F}"/>
            </c:ext>
          </c:extLst>
        </c:ser>
        <c:ser>
          <c:idx val="3"/>
          <c:order val="3"/>
          <c:tx>
            <c:strRef>
              <c:f>Úrvinnsla!$C$40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Úrvinnsla!$D$40:$P$40</c:f>
              <c:numCache>
                <c:formatCode>General</c:formatCode>
                <c:ptCount val="13"/>
                <c:pt idx="0">
                  <c:v>7353</c:v>
                </c:pt>
                <c:pt idx="1">
                  <c:v>6223</c:v>
                </c:pt>
                <c:pt idx="2">
                  <c:v>5067</c:v>
                </c:pt>
                <c:pt idx="3">
                  <c:v>5358</c:v>
                </c:pt>
                <c:pt idx="4">
                  <c:v>5931</c:v>
                </c:pt>
                <c:pt idx="5">
                  <c:v>5360</c:v>
                </c:pt>
                <c:pt idx="6">
                  <c:v>6118</c:v>
                </c:pt>
                <c:pt idx="7">
                  <c:v>8494</c:v>
                </c:pt>
                <c:pt idx="8">
                  <c:v>7202</c:v>
                </c:pt>
                <c:pt idx="9">
                  <c:v>6789</c:v>
                </c:pt>
                <c:pt idx="10">
                  <c:v>6116</c:v>
                </c:pt>
                <c:pt idx="11">
                  <c:v>6833</c:v>
                </c:pt>
                <c:pt idx="12">
                  <c:v>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4-4E78-B995-9EC274CE1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0360"/>
        <c:axId val="512740688"/>
      </c:lineChart>
      <c:catAx>
        <c:axId val="51274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40688"/>
        <c:crosses val="autoZero"/>
        <c:auto val="1"/>
        <c:lblAlgn val="ctr"/>
        <c:lblOffset val="100"/>
        <c:noMultiLvlLbl val="0"/>
      </c:catAx>
      <c:valAx>
        <c:axId val="5127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4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Gróðurhúsalofttegundir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Úrvinnsla!$C$9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Úrvinnsla!$D$9:$P$9</c:f>
              <c:numCache>
                <c:formatCode>General</c:formatCode>
                <c:ptCount val="13"/>
                <c:pt idx="0">
                  <c:v>827</c:v>
                </c:pt>
                <c:pt idx="1">
                  <c:v>1888</c:v>
                </c:pt>
                <c:pt idx="2">
                  <c:v>672</c:v>
                </c:pt>
                <c:pt idx="3">
                  <c:v>920</c:v>
                </c:pt>
                <c:pt idx="4">
                  <c:v>2370</c:v>
                </c:pt>
                <c:pt idx="5">
                  <c:v>770</c:v>
                </c:pt>
                <c:pt idx="6">
                  <c:v>2972</c:v>
                </c:pt>
                <c:pt idx="7">
                  <c:v>7937</c:v>
                </c:pt>
                <c:pt idx="8" formatCode="0">
                  <c:v>6672.5</c:v>
                </c:pt>
                <c:pt idx="9">
                  <c:v>6123</c:v>
                </c:pt>
                <c:pt idx="10">
                  <c:v>5632</c:v>
                </c:pt>
                <c:pt idx="11">
                  <c:v>7462</c:v>
                </c:pt>
                <c:pt idx="12">
                  <c:v>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1-41FA-A292-2C5A05A6E62A}"/>
            </c:ext>
          </c:extLst>
        </c:ser>
        <c:ser>
          <c:idx val="1"/>
          <c:order val="1"/>
          <c:tx>
            <c:strRef>
              <c:f>Úrvinnsla!$C$10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Úrvinnsla!$D$10:$P$10</c:f>
              <c:numCache>
                <c:formatCode>General</c:formatCode>
                <c:ptCount val="13"/>
                <c:pt idx="0">
                  <c:v>39983</c:v>
                </c:pt>
                <c:pt idx="1">
                  <c:v>38954</c:v>
                </c:pt>
                <c:pt idx="2">
                  <c:v>32482</c:v>
                </c:pt>
                <c:pt idx="3">
                  <c:v>34670</c:v>
                </c:pt>
                <c:pt idx="4">
                  <c:v>32758</c:v>
                </c:pt>
                <c:pt idx="5">
                  <c:v>31077</c:v>
                </c:pt>
                <c:pt idx="6">
                  <c:v>33672</c:v>
                </c:pt>
                <c:pt idx="7">
                  <c:v>32811</c:v>
                </c:pt>
                <c:pt idx="8">
                  <c:v>23699</c:v>
                </c:pt>
                <c:pt idx="9">
                  <c:v>22997</c:v>
                </c:pt>
                <c:pt idx="10">
                  <c:v>24987</c:v>
                </c:pt>
                <c:pt idx="11">
                  <c:v>24837</c:v>
                </c:pt>
                <c:pt idx="12">
                  <c:v>26644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1-41FA-A292-2C5A05A6E62A}"/>
            </c:ext>
          </c:extLst>
        </c:ser>
        <c:ser>
          <c:idx val="2"/>
          <c:order val="2"/>
          <c:tx>
            <c:strRef>
              <c:f>Úrvinnsla!$C$11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Úrvinnsla!$D$11:$P$11</c:f>
              <c:numCache>
                <c:formatCode>General</c:formatCode>
                <c:ptCount val="13"/>
                <c:pt idx="0">
                  <c:v>1717</c:v>
                </c:pt>
                <c:pt idx="1">
                  <c:v>1231</c:v>
                </c:pt>
                <c:pt idx="2">
                  <c:v>475</c:v>
                </c:pt>
                <c:pt idx="3">
                  <c:v>396</c:v>
                </c:pt>
                <c:pt idx="4">
                  <c:v>437</c:v>
                </c:pt>
                <c:pt idx="5">
                  <c:v>467</c:v>
                </c:pt>
                <c:pt idx="6">
                  <c:v>527</c:v>
                </c:pt>
                <c:pt idx="7">
                  <c:v>246</c:v>
                </c:pt>
                <c:pt idx="8">
                  <c:v>1638</c:v>
                </c:pt>
                <c:pt idx="9">
                  <c:v>1547</c:v>
                </c:pt>
                <c:pt idx="10">
                  <c:v>1630</c:v>
                </c:pt>
                <c:pt idx="11">
                  <c:v>1885</c:v>
                </c:pt>
                <c:pt idx="12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1-41FA-A292-2C5A05A6E62A}"/>
            </c:ext>
          </c:extLst>
        </c:ser>
        <c:ser>
          <c:idx val="3"/>
          <c:order val="3"/>
          <c:tx>
            <c:strRef>
              <c:f>Úrvinnsla!$C$12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Úrvinnsla!$D$8:$P$8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Úrvinnsla!$D$12:$P$12</c:f>
              <c:numCache>
                <c:formatCode>General</c:formatCode>
                <c:ptCount val="13"/>
                <c:pt idx="0">
                  <c:v>42527</c:v>
                </c:pt>
                <c:pt idx="1">
                  <c:v>42073</c:v>
                </c:pt>
                <c:pt idx="2">
                  <c:v>33629</c:v>
                </c:pt>
                <c:pt idx="3">
                  <c:v>35986</c:v>
                </c:pt>
                <c:pt idx="4">
                  <c:v>35565</c:v>
                </c:pt>
                <c:pt idx="5">
                  <c:v>32314</c:v>
                </c:pt>
                <c:pt idx="6">
                  <c:v>37171</c:v>
                </c:pt>
                <c:pt idx="7">
                  <c:v>40994</c:v>
                </c:pt>
                <c:pt idx="8" formatCode="0">
                  <c:v>32009.5</c:v>
                </c:pt>
                <c:pt idx="9" formatCode="0">
                  <c:v>30667</c:v>
                </c:pt>
                <c:pt idx="10" formatCode="0">
                  <c:v>32249</c:v>
                </c:pt>
                <c:pt idx="11" formatCode="0">
                  <c:v>34184</c:v>
                </c:pt>
                <c:pt idx="12" formatCode="0">
                  <c:v>35656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1FA-A292-2C5A05A6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34456"/>
        <c:axId val="726935112"/>
      </c:lineChart>
      <c:catAx>
        <c:axId val="72693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6935112"/>
        <c:crosses val="autoZero"/>
        <c:auto val="1"/>
        <c:lblAlgn val="ctr"/>
        <c:lblOffset val="100"/>
        <c:noMultiLvlLbl val="0"/>
      </c:catAx>
      <c:valAx>
        <c:axId val="72693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2693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Gróðurhúsalofttegundir - Bakki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Úrvinnsla!$D$64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Úrvinnsla!$D$65</c:f>
              <c:numCache>
                <c:formatCode>General</c:formatCode>
                <c:ptCount val="1"/>
                <c:pt idx="0">
                  <c:v>50402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0-43EC-AD87-D8C352E08E36}"/>
            </c:ext>
          </c:extLst>
        </c:ser>
        <c:ser>
          <c:idx val="1"/>
          <c:order val="1"/>
          <c:tx>
            <c:strRef>
              <c:f>Úrvinnsla!$E$64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Úrvinnsla!$E$65</c:f>
              <c:numCache>
                <c:formatCode>General</c:formatCode>
                <c:ptCount val="1"/>
                <c:pt idx="0">
                  <c:v>98405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0-43EC-AD87-D8C352E08E36}"/>
            </c:ext>
          </c:extLst>
        </c:ser>
        <c:ser>
          <c:idx val="2"/>
          <c:order val="2"/>
          <c:tx>
            <c:strRef>
              <c:f>Úrvinnsla!$F$64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Úrvinnsla!$F$65</c:f>
              <c:numCache>
                <c:formatCode>General</c:formatCode>
                <c:ptCount val="1"/>
                <c:pt idx="0">
                  <c:v>58966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4-4FB2-88AC-DC88DDCE8B77}"/>
            </c:ext>
          </c:extLst>
        </c:ser>
        <c:ser>
          <c:idx val="3"/>
          <c:order val="3"/>
          <c:tx>
            <c:strRef>
              <c:f>Úrvinnsla!$G$64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Úrvinnsla!$G$65</c:f>
              <c:numCache>
                <c:formatCode>General</c:formatCode>
                <c:ptCount val="1"/>
                <c:pt idx="0">
                  <c:v>97338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F-694F-910D-A8398680B5B6}"/>
            </c:ext>
          </c:extLst>
        </c:ser>
        <c:ser>
          <c:idx val="4"/>
          <c:order val="4"/>
          <c:tx>
            <c:strRef>
              <c:f>Úrvinnsla!$H$64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Úrvinnsla!$H$65</c:f>
              <c:numCache>
                <c:formatCode>General</c:formatCode>
                <c:ptCount val="1"/>
                <c:pt idx="0">
                  <c:v>152674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F-694F-910D-A8398680B5B6}"/>
            </c:ext>
          </c:extLst>
        </c:ser>
        <c:ser>
          <c:idx val="5"/>
          <c:order val="5"/>
          <c:tx>
            <c:strRef>
              <c:f>Úrvinnsla!$I$64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Úrvinnsla!$C$65</c:f>
              <c:strCache>
                <c:ptCount val="1"/>
                <c:pt idx="0">
                  <c:v>Bakki</c:v>
                </c:pt>
              </c:strCache>
            </c:strRef>
          </c:cat>
          <c:val>
            <c:numRef>
              <c:f>Úrvinnsla!$I$65</c:f>
              <c:numCache>
                <c:formatCode>General</c:formatCode>
                <c:ptCount val="1"/>
                <c:pt idx="0">
                  <c:v>82079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694F-910D-A8398680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38720"/>
        <c:axId val="512739048"/>
      </c:barChart>
      <c:catAx>
        <c:axId val="5127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39048"/>
        <c:crosses val="autoZero"/>
        <c:auto val="1"/>
        <c:lblAlgn val="ctr"/>
        <c:lblOffset val="100"/>
        <c:noMultiLvlLbl val="0"/>
      </c:catAx>
      <c:valAx>
        <c:axId val="5127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Brennisteinsvetni - virkjanir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Úrvinnsla!$C$37</c:f>
              <c:strCache>
                <c:ptCount val="1"/>
                <c:pt idx="0">
                  <c:v>Þeisareykir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Úrvinnsla!$D$37:$P$37</c:f>
              <c:numCache>
                <c:formatCode>General</c:formatCode>
                <c:ptCount val="13"/>
                <c:pt idx="0">
                  <c:v>570</c:v>
                </c:pt>
                <c:pt idx="1">
                  <c:v>246</c:v>
                </c:pt>
                <c:pt idx="2">
                  <c:v>136</c:v>
                </c:pt>
                <c:pt idx="3">
                  <c:v>391</c:v>
                </c:pt>
                <c:pt idx="4">
                  <c:v>971</c:v>
                </c:pt>
                <c:pt idx="5">
                  <c:v>150</c:v>
                </c:pt>
                <c:pt idx="6">
                  <c:v>787</c:v>
                </c:pt>
                <c:pt idx="7">
                  <c:v>3304</c:v>
                </c:pt>
                <c:pt idx="8">
                  <c:v>2758</c:v>
                </c:pt>
                <c:pt idx="9">
                  <c:v>2530</c:v>
                </c:pt>
                <c:pt idx="10">
                  <c:v>2324</c:v>
                </c:pt>
                <c:pt idx="11">
                  <c:v>2833</c:v>
                </c:pt>
                <c:pt idx="12">
                  <c:v>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0-4D83-9C24-B062E432775C}"/>
            </c:ext>
          </c:extLst>
        </c:ser>
        <c:ser>
          <c:idx val="1"/>
          <c:order val="1"/>
          <c:tx>
            <c:strRef>
              <c:f>Úrvinnsla!$C$38</c:f>
              <c:strCache>
                <c:ptCount val="1"/>
                <c:pt idx="0">
                  <c:v>Krafla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Úrvinnsla!$D$38:$P$38</c:f>
              <c:numCache>
                <c:formatCode>General</c:formatCode>
                <c:ptCount val="13"/>
                <c:pt idx="0">
                  <c:v>5180</c:v>
                </c:pt>
                <c:pt idx="1">
                  <c:v>5151</c:v>
                </c:pt>
                <c:pt idx="2">
                  <c:v>4392</c:v>
                </c:pt>
                <c:pt idx="3">
                  <c:v>4520</c:v>
                </c:pt>
                <c:pt idx="4">
                  <c:v>4483</c:v>
                </c:pt>
                <c:pt idx="5">
                  <c:v>4689</c:v>
                </c:pt>
                <c:pt idx="6">
                  <c:v>4780</c:v>
                </c:pt>
                <c:pt idx="7">
                  <c:v>5044</c:v>
                </c:pt>
                <c:pt idx="8">
                  <c:v>3604</c:v>
                </c:pt>
                <c:pt idx="9">
                  <c:v>3423</c:v>
                </c:pt>
                <c:pt idx="10">
                  <c:v>2895</c:v>
                </c:pt>
                <c:pt idx="11">
                  <c:v>2893</c:v>
                </c:pt>
                <c:pt idx="12">
                  <c:v>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0-4D83-9C24-B062E432775C}"/>
            </c:ext>
          </c:extLst>
        </c:ser>
        <c:ser>
          <c:idx val="2"/>
          <c:order val="2"/>
          <c:tx>
            <c:strRef>
              <c:f>Úrvinnsla!$C$39</c:f>
              <c:strCache>
                <c:ptCount val="1"/>
                <c:pt idx="0">
                  <c:v>Bjarnarflag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Úrvinnsla!$D$39:$P$39</c:f>
              <c:numCache>
                <c:formatCode>General</c:formatCode>
                <c:ptCount val="13"/>
                <c:pt idx="0">
                  <c:v>1603</c:v>
                </c:pt>
                <c:pt idx="1">
                  <c:v>826</c:v>
                </c:pt>
                <c:pt idx="2">
                  <c:v>539</c:v>
                </c:pt>
                <c:pt idx="3">
                  <c:v>447</c:v>
                </c:pt>
                <c:pt idx="4">
                  <c:v>477</c:v>
                </c:pt>
                <c:pt idx="5">
                  <c:v>521</c:v>
                </c:pt>
                <c:pt idx="6">
                  <c:v>551</c:v>
                </c:pt>
                <c:pt idx="7">
                  <c:v>146</c:v>
                </c:pt>
                <c:pt idx="8">
                  <c:v>840</c:v>
                </c:pt>
                <c:pt idx="9">
                  <c:v>836</c:v>
                </c:pt>
                <c:pt idx="10">
                  <c:v>897</c:v>
                </c:pt>
                <c:pt idx="11">
                  <c:v>1107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0-4D83-9C24-B062E432775C}"/>
            </c:ext>
          </c:extLst>
        </c:ser>
        <c:ser>
          <c:idx val="3"/>
          <c:order val="3"/>
          <c:tx>
            <c:strRef>
              <c:f>Úrvinnsla!$C$40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Úrvinnsla!$D$36:$P$36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Úrvinnsla!$D$40:$P$40</c:f>
              <c:numCache>
                <c:formatCode>General</c:formatCode>
                <c:ptCount val="13"/>
                <c:pt idx="0">
                  <c:v>7353</c:v>
                </c:pt>
                <c:pt idx="1">
                  <c:v>6223</c:v>
                </c:pt>
                <c:pt idx="2">
                  <c:v>5067</c:v>
                </c:pt>
                <c:pt idx="3">
                  <c:v>5358</c:v>
                </c:pt>
                <c:pt idx="4">
                  <c:v>5931</c:v>
                </c:pt>
                <c:pt idx="5">
                  <c:v>5360</c:v>
                </c:pt>
                <c:pt idx="6">
                  <c:v>6118</c:v>
                </c:pt>
                <c:pt idx="7">
                  <c:v>8494</c:v>
                </c:pt>
                <c:pt idx="8">
                  <c:v>7202</c:v>
                </c:pt>
                <c:pt idx="9">
                  <c:v>6789</c:v>
                </c:pt>
                <c:pt idx="10">
                  <c:v>6116</c:v>
                </c:pt>
                <c:pt idx="11">
                  <c:v>6833</c:v>
                </c:pt>
                <c:pt idx="12">
                  <c:v>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0-4D83-9C24-B062E432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0360"/>
        <c:axId val="512740688"/>
      </c:lineChart>
      <c:catAx>
        <c:axId val="51274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40688"/>
        <c:crosses val="autoZero"/>
        <c:auto val="1"/>
        <c:lblAlgn val="ctr"/>
        <c:lblOffset val="100"/>
        <c:noMultiLvlLbl val="0"/>
      </c:catAx>
      <c:valAx>
        <c:axId val="5127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274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672465</xdr:colOff>
      <xdr:row>12</xdr:row>
      <xdr:rowOff>171450</xdr:rowOff>
    </xdr:from>
    <xdr:to>
      <xdr:col>10</xdr:col>
      <xdr:colOff>0</xdr:colOff>
      <xdr:row>31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AB775D-50B6-478F-B9AC-40641AC3F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672464</xdr:colOff>
      <xdr:row>66</xdr:row>
      <xdr:rowOff>15874</xdr:rowOff>
    </xdr:from>
    <xdr:to>
      <xdr:col>8</xdr:col>
      <xdr:colOff>723899</xdr:colOff>
      <xdr:row>82</xdr:row>
      <xdr:rowOff>177799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15EBB4-8EAA-471C-842A-D6E25CFAE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20320</xdr:colOff>
      <xdr:row>41</xdr:row>
      <xdr:rowOff>15240</xdr:rowOff>
    </xdr:from>
    <xdr:to>
      <xdr:col>8</xdr:col>
      <xdr:colOff>723900</xdr:colOff>
      <xdr:row>56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81224E-BD57-4F5C-ABE4-70FCFBC8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548640</xdr:colOff>
      <xdr:row>19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0CC224-6C40-453E-916D-7E35ED827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175260</xdr:rowOff>
    </xdr:from>
    <xdr:to>
      <xdr:col>23</xdr:col>
      <xdr:colOff>548640</xdr:colOff>
      <xdr:row>19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5C0346-8A79-401E-84EF-2CF42A2FE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548640</xdr:colOff>
      <xdr:row>19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DAC440-F795-4510-B92A-4C1621FB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Eydís Ingólfsdóttir" id="{6BF46429-E1D1-514E-BAED-017FF2DA4AC4}" userId="S::helena@hac.is::f57b96af-f6cd-4c4f-b952-ca402ec24e7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2532B4-6E11-4A1F-B0F3-AE66CC49A823}" name="Table2" displayName="Table2" ref="C8:P12" totalsRowShown="0">
  <autoFilter ref="C8:P12" xr:uid="{EF69C2C1-2337-419F-A2AC-C7DA248CD905}"/>
  <tableColumns count="14">
    <tableColumn id="1" xr3:uid="{C22FD8D8-6351-4B67-8174-F254FFA0E002}" name="Staður" dataDxfId="1"/>
    <tableColumn id="2" xr3:uid="{5EC9C052-0125-4752-A320-7BA205AC1D9A}" name="2011"/>
    <tableColumn id="3" xr3:uid="{A20A0C76-3E55-4ECD-BC83-C4990AE31B99}" name="2012"/>
    <tableColumn id="4" xr3:uid="{CAA4DFA1-194B-4F7D-829F-998DB9CA6555}" name="2013"/>
    <tableColumn id="5" xr3:uid="{0AAC1570-00E3-42ED-B8F9-7D154748FD5A}" name="2014"/>
    <tableColumn id="6" xr3:uid="{66AA466E-A2AD-4FC9-8A42-A6E9ECB23C44}" name="2015"/>
    <tableColumn id="7" xr3:uid="{AE7C9C9B-7D22-47CB-B86C-D403F556C891}" name="2016"/>
    <tableColumn id="8" xr3:uid="{F0A609CB-8369-4068-A6A2-1DA23451CC2F}" name="2017"/>
    <tableColumn id="9" xr3:uid="{610159C2-AC64-4AAB-B94B-79B7168A4345}" name="2018"/>
    <tableColumn id="10" xr3:uid="{3281BB6A-B0C0-4C5E-BD35-3ECE8D6BB49A}" name="2019"/>
    <tableColumn id="11" xr3:uid="{95675315-FBEB-4518-A559-99A723956ECA}" name="2020"/>
    <tableColumn id="12" xr3:uid="{8AA58D78-FEA3-3E47-A9CD-82A69EC6221B}" name="2021"/>
    <tableColumn id="13" xr3:uid="{BB59BF51-25B1-A14F-BEFD-39A2F3A79E4F}" name="2022"/>
    <tableColumn id="14" xr3:uid="{44314B7F-79D3-094A-B9BC-9662B06DE329}" name="202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71957D-E906-4242-9316-34F4692170E5}" name="Table3" displayName="Table3" ref="C64:I65" totalsRowShown="0">
  <autoFilter ref="C64:I65" xr:uid="{D7748CA7-B83D-48FC-8531-491EC223F27B}"/>
  <tableColumns count="7">
    <tableColumn id="1" xr3:uid="{AD1233DE-BFF5-4382-9CAF-BDA583CA55F1}" name="Staður"/>
    <tableColumn id="2" xr3:uid="{D1B8B585-A190-4325-B8DE-E1EF9330B524}" name="2018"/>
    <tableColumn id="3" xr3:uid="{0947031D-89DA-4AE3-9429-44DF93BAF3D5}" name="2019"/>
    <tableColumn id="4" xr3:uid="{F91C5ABD-EBB9-4E4E-A880-671B341CA3D9}" name="2020"/>
    <tableColumn id="5" xr3:uid="{DFFCE6B3-AE49-8A40-8937-BBADF2DFE97E}" name="2021"/>
    <tableColumn id="6" xr3:uid="{C247918D-6679-5B43-BF61-056C54ABF31A}" name="2022"/>
    <tableColumn id="7" xr3:uid="{D1875CCA-792F-CF41-AE16-E6796DFB3725}" name="202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67EBD2-124E-4720-B7F9-6508C1D4FE51}" name="Table4" displayName="Table4" ref="C36:P40" totalsRowShown="0">
  <autoFilter ref="C36:P40" xr:uid="{C40084F1-2660-4BF1-BE1F-F15F708D81E0}"/>
  <tableColumns count="14">
    <tableColumn id="1" xr3:uid="{3B0DB121-FE50-4674-A0F5-8B2A9C2C257A}" name="Staður" dataDxfId="0"/>
    <tableColumn id="2" xr3:uid="{630C8FF2-14E3-4670-A56A-4CA80D0AFB2A}" name="2011"/>
    <tableColumn id="3" xr3:uid="{FE134DC9-C695-43B8-B071-B4896FC5C644}" name="2012"/>
    <tableColumn id="4" xr3:uid="{86AA3748-AF37-46B7-8C7A-919C275FD844}" name="2013"/>
    <tableColumn id="5" xr3:uid="{23614526-9909-413D-AA46-A7BBA3110042}" name="2014"/>
    <tableColumn id="6" xr3:uid="{CC3DAFE4-7E27-4DBC-9AAF-E28EEB739D58}" name="2015"/>
    <tableColumn id="7" xr3:uid="{1E15A4FE-9438-4E4D-B7F6-58798F0579DB}" name="2016"/>
    <tableColumn id="8" xr3:uid="{E2231913-7060-40C3-8712-07812543CA37}" name="2017"/>
    <tableColumn id="9" xr3:uid="{E0460F81-1687-4774-B598-282F90681E66}" name="2018"/>
    <tableColumn id="10" xr3:uid="{D9A277CD-DFA3-4753-A1EC-8426AE226C8F}" name="2019"/>
    <tableColumn id="11" xr3:uid="{0D2EE6BD-03D7-474F-BB74-2D60095F6254}" name="2020"/>
    <tableColumn id="12" xr3:uid="{AE06AC36-B2FC-9240-BD88-D5F311AF91C2}" name="2021"/>
    <tableColumn id="13" xr3:uid="{F3E62A76-C590-4D4E-B43D-A032BBE434D6}" name="2022"/>
    <tableColumn id="14" xr3:uid="{3794A52A-2C2C-3B4A-AB59-15A63625B5B5}" name="2023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5" dT="2024-11-20T15:40:47.36" personId="{6BF46429-E1D1-514E-BAED-017FF2DA4AC4}" id="{CC3134C0-35C1-E146-8DFF-58D6C34C029B}">
    <text xml:space="preserve">CO2 ígildi - CO2 + CH4
1 kg CH4 = 25 kg CO2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O27"/>
  <sheetViews>
    <sheetView tabSelected="1" topLeftCell="A3" zoomScale="112" workbookViewId="0">
      <selection activeCell="D5" sqref="D5"/>
    </sheetView>
  </sheetViews>
  <sheetFormatPr baseColWidth="10" defaultColWidth="8.83203125" defaultRowHeight="15" x14ac:dyDescent="0.2"/>
  <cols>
    <col min="2" max="2" width="9.83203125" bestFit="1" customWidth="1"/>
    <col min="3" max="3" width="11.83203125" bestFit="1" customWidth="1"/>
  </cols>
  <sheetData>
    <row r="1" spans="1:15" s="4" customFormat="1" ht="18" x14ac:dyDescent="0.2">
      <c r="A1" s="3" t="s">
        <v>0</v>
      </c>
    </row>
    <row r="2" spans="1:15" ht="18" x14ac:dyDescent="0.2">
      <c r="A2" s="2" t="s">
        <v>1</v>
      </c>
    </row>
    <row r="3" spans="1:15" x14ac:dyDescent="0.2">
      <c r="A3" s="1" t="s">
        <v>2</v>
      </c>
      <c r="B3" t="s">
        <v>24</v>
      </c>
      <c r="D3" t="s">
        <v>25</v>
      </c>
    </row>
    <row r="4" spans="1:15" x14ac:dyDescent="0.2">
      <c r="A4" s="1" t="s">
        <v>3</v>
      </c>
      <c r="B4" t="s">
        <v>26</v>
      </c>
      <c r="D4" t="s">
        <v>27</v>
      </c>
    </row>
    <row r="5" spans="1:15" x14ac:dyDescent="0.2">
      <c r="B5" t="s">
        <v>34</v>
      </c>
      <c r="D5" t="s">
        <v>33</v>
      </c>
      <c r="L5" t="s">
        <v>28</v>
      </c>
    </row>
    <row r="7" spans="1:15" x14ac:dyDescent="0.2">
      <c r="A7" s="5" t="s">
        <v>4</v>
      </c>
    </row>
    <row r="8" spans="1:15" x14ac:dyDescent="0.2">
      <c r="A8" s="5" t="s">
        <v>5</v>
      </c>
    </row>
    <row r="10" spans="1:15" x14ac:dyDescent="0.2">
      <c r="C10" s="5">
        <v>2011</v>
      </c>
      <c r="D10" s="5">
        <v>2012</v>
      </c>
      <c r="E10" s="5">
        <v>2013</v>
      </c>
      <c r="F10" s="5">
        <v>2014</v>
      </c>
      <c r="G10" s="5">
        <v>2015</v>
      </c>
      <c r="H10" s="5">
        <v>2016</v>
      </c>
      <c r="I10" s="5">
        <v>2017</v>
      </c>
      <c r="J10" s="5">
        <v>2018</v>
      </c>
      <c r="K10" s="5">
        <v>2019</v>
      </c>
      <c r="L10" s="5">
        <v>2020</v>
      </c>
      <c r="M10" s="5">
        <v>2021</v>
      </c>
      <c r="N10" s="5">
        <v>2022</v>
      </c>
      <c r="O10" s="5">
        <v>2023</v>
      </c>
    </row>
    <row r="11" spans="1:15" x14ac:dyDescent="0.2">
      <c r="B11" s="5" t="s">
        <v>6</v>
      </c>
      <c r="C11">
        <v>827</v>
      </c>
      <c r="D11">
        <v>1888</v>
      </c>
      <c r="E11">
        <v>672</v>
      </c>
      <c r="F11">
        <v>920</v>
      </c>
      <c r="G11">
        <v>2370</v>
      </c>
      <c r="H11">
        <v>770</v>
      </c>
      <c r="I11">
        <v>2972</v>
      </c>
      <c r="J11">
        <v>7937</v>
      </c>
      <c r="K11">
        <v>6672.5</v>
      </c>
      <c r="L11">
        <v>6123</v>
      </c>
      <c r="M11">
        <v>5632</v>
      </c>
      <c r="N11">
        <v>7462</v>
      </c>
      <c r="O11">
        <v>7337</v>
      </c>
    </row>
    <row r="12" spans="1:15" x14ac:dyDescent="0.2">
      <c r="B12" s="5" t="s">
        <v>7</v>
      </c>
      <c r="C12">
        <v>39983</v>
      </c>
      <c r="D12">
        <v>38954</v>
      </c>
      <c r="E12">
        <v>32482</v>
      </c>
      <c r="F12">
        <v>34670</v>
      </c>
      <c r="G12">
        <v>32758</v>
      </c>
      <c r="H12">
        <v>31077</v>
      </c>
      <c r="I12">
        <v>33672</v>
      </c>
      <c r="J12">
        <v>32811</v>
      </c>
      <c r="K12">
        <v>23699</v>
      </c>
      <c r="L12">
        <v>22997</v>
      </c>
      <c r="M12">
        <v>24987</v>
      </c>
      <c r="N12">
        <v>24837</v>
      </c>
      <c r="O12">
        <v>26644</v>
      </c>
    </row>
    <row r="13" spans="1:15" x14ac:dyDescent="0.2">
      <c r="B13" s="5" t="s">
        <v>8</v>
      </c>
      <c r="C13">
        <v>1717</v>
      </c>
      <c r="D13">
        <v>1231</v>
      </c>
      <c r="E13">
        <v>475</v>
      </c>
      <c r="F13">
        <v>396</v>
      </c>
      <c r="G13">
        <v>437</v>
      </c>
      <c r="H13">
        <v>467</v>
      </c>
      <c r="I13">
        <v>527</v>
      </c>
      <c r="J13">
        <v>246</v>
      </c>
      <c r="K13">
        <v>1638</v>
      </c>
      <c r="L13">
        <v>1547</v>
      </c>
      <c r="M13">
        <v>1630</v>
      </c>
      <c r="N13">
        <v>1885</v>
      </c>
      <c r="O13">
        <v>1675</v>
      </c>
    </row>
    <row r="15" spans="1:15" x14ac:dyDescent="0.2">
      <c r="B15" s="5" t="s">
        <v>23</v>
      </c>
      <c r="C15">
        <f>SUM(C11:C14)</f>
        <v>42527</v>
      </c>
      <c r="D15">
        <f t="shared" ref="D15:O15" si="0">SUM(D11:D14)</f>
        <v>42073</v>
      </c>
      <c r="E15">
        <f t="shared" si="0"/>
        <v>33629</v>
      </c>
      <c r="F15">
        <f t="shared" si="0"/>
        <v>35986</v>
      </c>
      <c r="G15">
        <f t="shared" si="0"/>
        <v>35565</v>
      </c>
      <c r="H15">
        <f t="shared" si="0"/>
        <v>32314</v>
      </c>
      <c r="I15">
        <f t="shared" si="0"/>
        <v>37171</v>
      </c>
      <c r="J15">
        <f t="shared" si="0"/>
        <v>40994</v>
      </c>
      <c r="K15" s="7">
        <f t="shared" si="0"/>
        <v>32009.5</v>
      </c>
      <c r="L15">
        <f t="shared" si="0"/>
        <v>30667</v>
      </c>
      <c r="M15">
        <f t="shared" si="0"/>
        <v>32249</v>
      </c>
      <c r="N15">
        <f t="shared" si="0"/>
        <v>34184</v>
      </c>
      <c r="O15">
        <f t="shared" si="0"/>
        <v>35656</v>
      </c>
    </row>
    <row r="17" spans="1:15" x14ac:dyDescent="0.2">
      <c r="A17" s="5" t="s">
        <v>12</v>
      </c>
    </row>
    <row r="18" spans="1:15" x14ac:dyDescent="0.2">
      <c r="A18" s="5" t="s">
        <v>5</v>
      </c>
      <c r="C18" s="5">
        <v>2011</v>
      </c>
      <c r="D18" s="5">
        <v>2012</v>
      </c>
      <c r="E18" s="5">
        <v>2013</v>
      </c>
      <c r="F18" s="5">
        <v>2014</v>
      </c>
      <c r="G18" s="5">
        <v>2015</v>
      </c>
      <c r="H18" s="5">
        <v>2016</v>
      </c>
      <c r="I18" s="5">
        <v>2017</v>
      </c>
      <c r="J18" s="5">
        <v>2018</v>
      </c>
      <c r="K18" s="5">
        <v>2019</v>
      </c>
      <c r="L18" s="5">
        <v>2020</v>
      </c>
      <c r="M18" s="5">
        <v>2021</v>
      </c>
      <c r="N18" s="5">
        <v>2022</v>
      </c>
      <c r="O18" s="5">
        <v>2023</v>
      </c>
    </row>
    <row r="19" spans="1:15" x14ac:dyDescent="0.2">
      <c r="B19" s="5" t="s">
        <v>6</v>
      </c>
      <c r="C19">
        <v>570</v>
      </c>
      <c r="D19">
        <v>246</v>
      </c>
      <c r="E19">
        <v>136</v>
      </c>
      <c r="F19">
        <v>391</v>
      </c>
      <c r="G19">
        <v>971</v>
      </c>
      <c r="H19">
        <v>150</v>
      </c>
      <c r="I19">
        <v>787</v>
      </c>
      <c r="J19">
        <v>3304</v>
      </c>
      <c r="K19">
        <v>2758</v>
      </c>
      <c r="L19">
        <v>2530</v>
      </c>
      <c r="M19">
        <v>2324</v>
      </c>
      <c r="N19">
        <v>2833</v>
      </c>
      <c r="O19">
        <v>1028</v>
      </c>
    </row>
    <row r="20" spans="1:15" x14ac:dyDescent="0.2">
      <c r="B20" s="5" t="s">
        <v>7</v>
      </c>
      <c r="C20">
        <v>5180</v>
      </c>
      <c r="D20">
        <v>5151</v>
      </c>
      <c r="E20">
        <v>4392</v>
      </c>
      <c r="F20">
        <v>4520</v>
      </c>
      <c r="G20">
        <v>4483</v>
      </c>
      <c r="H20">
        <v>4689</v>
      </c>
      <c r="I20">
        <v>4780</v>
      </c>
      <c r="J20">
        <v>5044</v>
      </c>
      <c r="K20">
        <v>3604</v>
      </c>
      <c r="L20">
        <v>3423</v>
      </c>
      <c r="M20">
        <v>2895</v>
      </c>
      <c r="N20">
        <v>2893</v>
      </c>
      <c r="O20">
        <v>4290</v>
      </c>
    </row>
    <row r="21" spans="1:15" x14ac:dyDescent="0.2">
      <c r="B21" s="5" t="s">
        <v>8</v>
      </c>
      <c r="C21">
        <v>1603</v>
      </c>
      <c r="D21">
        <v>826</v>
      </c>
      <c r="E21">
        <v>539</v>
      </c>
      <c r="F21">
        <v>447</v>
      </c>
      <c r="G21">
        <v>477</v>
      </c>
      <c r="H21">
        <v>521</v>
      </c>
      <c r="I21">
        <v>551</v>
      </c>
      <c r="J21">
        <v>146</v>
      </c>
      <c r="K21">
        <v>840</v>
      </c>
      <c r="L21">
        <v>836</v>
      </c>
      <c r="M21">
        <v>897</v>
      </c>
      <c r="N21">
        <v>1107</v>
      </c>
      <c r="O21">
        <v>847</v>
      </c>
    </row>
    <row r="22" spans="1:15" x14ac:dyDescent="0.2">
      <c r="B22" s="6">
        <v>2013</v>
      </c>
    </row>
    <row r="23" spans="1:15" x14ac:dyDescent="0.2">
      <c r="B23" s="8" t="s">
        <v>23</v>
      </c>
      <c r="C23">
        <f>SUM(C19:C21)</f>
        <v>7353</v>
      </c>
      <c r="D23">
        <f t="shared" ref="D23:O23" si="1">SUM(D19:D21)</f>
        <v>6223</v>
      </c>
      <c r="E23">
        <f t="shared" si="1"/>
        <v>5067</v>
      </c>
      <c r="F23">
        <f t="shared" si="1"/>
        <v>5358</v>
      </c>
      <c r="G23">
        <f t="shared" si="1"/>
        <v>5931</v>
      </c>
      <c r="H23">
        <f t="shared" si="1"/>
        <v>5360</v>
      </c>
      <c r="I23">
        <f t="shared" si="1"/>
        <v>6118</v>
      </c>
      <c r="J23">
        <f t="shared" si="1"/>
        <v>8494</v>
      </c>
      <c r="K23">
        <f t="shared" si="1"/>
        <v>7202</v>
      </c>
      <c r="L23">
        <f t="shared" si="1"/>
        <v>6789</v>
      </c>
      <c r="M23">
        <f t="shared" si="1"/>
        <v>6116</v>
      </c>
      <c r="N23">
        <f t="shared" si="1"/>
        <v>6833</v>
      </c>
      <c r="O23">
        <f t="shared" si="1"/>
        <v>6165</v>
      </c>
    </row>
    <row r="24" spans="1:15" x14ac:dyDescent="0.2">
      <c r="B24" s="6">
        <v>2015</v>
      </c>
    </row>
    <row r="25" spans="1:15" x14ac:dyDescent="0.2">
      <c r="A25" s="5" t="s">
        <v>9</v>
      </c>
      <c r="B25" s="5"/>
    </row>
    <row r="26" spans="1:15" x14ac:dyDescent="0.2">
      <c r="A26" s="5" t="s">
        <v>10</v>
      </c>
      <c r="B26" s="5"/>
      <c r="C26" s="5">
        <v>2018</v>
      </c>
      <c r="D26" s="5">
        <v>2019</v>
      </c>
      <c r="E26" s="5">
        <v>2020</v>
      </c>
      <c r="F26" s="5">
        <v>2021</v>
      </c>
      <c r="G26" s="5">
        <v>2022</v>
      </c>
      <c r="H26" s="5">
        <v>2023</v>
      </c>
    </row>
    <row r="27" spans="1:15" x14ac:dyDescent="0.2">
      <c r="B27" t="s">
        <v>11</v>
      </c>
      <c r="C27">
        <v>50402</v>
      </c>
      <c r="D27">
        <v>98405</v>
      </c>
      <c r="E27">
        <v>58966</v>
      </c>
      <c r="F27">
        <v>97338</v>
      </c>
      <c r="G27">
        <v>152674</v>
      </c>
      <c r="H27">
        <v>82079</v>
      </c>
    </row>
  </sheetData>
  <pageMargins left="0.7" right="0.7" top="0.75" bottom="0.75" header="0.3" footer="0.3"/>
  <ignoredErrors>
    <ignoredError sqref="C23:O23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75"/>
  <sheetViews>
    <sheetView topLeftCell="A32" workbookViewId="0">
      <selection activeCell="M77" sqref="M77"/>
    </sheetView>
  </sheetViews>
  <sheetFormatPr baseColWidth="10" defaultColWidth="8.83203125" defaultRowHeight="15" x14ac:dyDescent="0.2"/>
  <cols>
    <col min="3" max="11" width="9.6640625" customWidth="1"/>
    <col min="12" max="12" width="10.6640625" customWidth="1"/>
  </cols>
  <sheetData>
    <row r="1" spans="1:16" s="4" customFormat="1" ht="18" x14ac:dyDescent="0.2">
      <c r="A1" s="3" t="s">
        <v>0</v>
      </c>
    </row>
    <row r="2" spans="1:16" ht="18" x14ac:dyDescent="0.2">
      <c r="A2" s="2" t="s">
        <v>1</v>
      </c>
    </row>
    <row r="3" spans="1:16" x14ac:dyDescent="0.2">
      <c r="A3" s="1" t="s">
        <v>2</v>
      </c>
      <c r="B3" t="s">
        <v>24</v>
      </c>
    </row>
    <row r="4" spans="1:16" x14ac:dyDescent="0.2">
      <c r="A4" s="1" t="s">
        <v>3</v>
      </c>
      <c r="B4" t="s">
        <v>26</v>
      </c>
      <c r="D4" t="s">
        <v>25</v>
      </c>
    </row>
    <row r="5" spans="1:16" x14ac:dyDescent="0.2">
      <c r="D5" t="s">
        <v>27</v>
      </c>
      <c r="L5" t="s">
        <v>28</v>
      </c>
    </row>
    <row r="6" spans="1:16" x14ac:dyDescent="0.2">
      <c r="B6" s="5" t="s">
        <v>4</v>
      </c>
    </row>
    <row r="7" spans="1:16" x14ac:dyDescent="0.2">
      <c r="B7" s="5" t="s">
        <v>5</v>
      </c>
    </row>
    <row r="8" spans="1:16" x14ac:dyDescent="0.2">
      <c r="C8" s="5" t="s">
        <v>13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 t="s">
        <v>22</v>
      </c>
      <c r="M8" t="s">
        <v>29</v>
      </c>
      <c r="N8" t="s">
        <v>30</v>
      </c>
      <c r="O8" t="s">
        <v>31</v>
      </c>
      <c r="P8" t="s">
        <v>32</v>
      </c>
    </row>
    <row r="9" spans="1:16" x14ac:dyDescent="0.2">
      <c r="C9" s="5" t="s">
        <v>6</v>
      </c>
      <c r="D9">
        <v>827</v>
      </c>
      <c r="E9">
        <v>1888</v>
      </c>
      <c r="F9">
        <v>672</v>
      </c>
      <c r="G9">
        <v>920</v>
      </c>
      <c r="H9">
        <v>2370</v>
      </c>
      <c r="I9">
        <v>770</v>
      </c>
      <c r="J9">
        <v>2972</v>
      </c>
      <c r="K9">
        <v>7937</v>
      </c>
      <c r="L9" s="7">
        <v>6672.5</v>
      </c>
      <c r="M9">
        <v>6123</v>
      </c>
      <c r="N9">
        <v>5632</v>
      </c>
      <c r="O9">
        <v>7462</v>
      </c>
      <c r="P9">
        <v>7337</v>
      </c>
    </row>
    <row r="10" spans="1:16" x14ac:dyDescent="0.2">
      <c r="C10" s="5" t="s">
        <v>7</v>
      </c>
      <c r="D10">
        <v>39983</v>
      </c>
      <c r="E10">
        <v>38954</v>
      </c>
      <c r="F10">
        <v>32482</v>
      </c>
      <c r="G10">
        <v>34670</v>
      </c>
      <c r="H10">
        <v>32758</v>
      </c>
      <c r="I10">
        <v>31077</v>
      </c>
      <c r="J10">
        <v>33672</v>
      </c>
      <c r="K10">
        <v>32811</v>
      </c>
      <c r="L10">
        <v>23699</v>
      </c>
      <c r="M10">
        <v>22997</v>
      </c>
      <c r="N10">
        <v>24987</v>
      </c>
      <c r="O10">
        <v>24837</v>
      </c>
      <c r="P10">
        <v>26644</v>
      </c>
    </row>
    <row r="11" spans="1:16" x14ac:dyDescent="0.2">
      <c r="C11" s="5" t="s">
        <v>8</v>
      </c>
      <c r="D11">
        <v>1717</v>
      </c>
      <c r="E11">
        <v>1231</v>
      </c>
      <c r="F11">
        <v>475</v>
      </c>
      <c r="G11">
        <v>396</v>
      </c>
      <c r="H11">
        <v>437</v>
      </c>
      <c r="I11">
        <v>467</v>
      </c>
      <c r="J11">
        <v>527</v>
      </c>
      <c r="K11">
        <v>246</v>
      </c>
      <c r="L11">
        <v>1638</v>
      </c>
      <c r="M11">
        <v>1547</v>
      </c>
      <c r="N11">
        <v>1630</v>
      </c>
      <c r="O11">
        <v>1885</v>
      </c>
      <c r="P11">
        <v>1675</v>
      </c>
    </row>
    <row r="12" spans="1:16" x14ac:dyDescent="0.2">
      <c r="C12" s="5" t="s">
        <v>23</v>
      </c>
      <c r="D12">
        <f>SUBTOTAL(109,D9:D11)</f>
        <v>42527</v>
      </c>
      <c r="E12">
        <f t="shared" ref="E12:P12" si="0">SUBTOTAL(109,E9:E11)</f>
        <v>42073</v>
      </c>
      <c r="F12">
        <f t="shared" si="0"/>
        <v>33629</v>
      </c>
      <c r="G12">
        <f t="shared" si="0"/>
        <v>35986</v>
      </c>
      <c r="H12">
        <f t="shared" si="0"/>
        <v>35565</v>
      </c>
      <c r="I12">
        <f t="shared" si="0"/>
        <v>32314</v>
      </c>
      <c r="J12">
        <f t="shared" si="0"/>
        <v>37171</v>
      </c>
      <c r="K12">
        <f t="shared" si="0"/>
        <v>40994</v>
      </c>
      <c r="L12" s="7">
        <f t="shared" si="0"/>
        <v>32009.5</v>
      </c>
      <c r="M12" s="7">
        <f t="shared" si="0"/>
        <v>30667</v>
      </c>
      <c r="N12" s="7">
        <f t="shared" si="0"/>
        <v>32249</v>
      </c>
      <c r="O12" s="7">
        <f t="shared" si="0"/>
        <v>34184</v>
      </c>
      <c r="P12" s="7">
        <f t="shared" si="0"/>
        <v>35656</v>
      </c>
    </row>
    <row r="13" spans="1:16" x14ac:dyDescent="0.2">
      <c r="C13" s="5"/>
      <c r="L13" s="7"/>
      <c r="M13" s="7"/>
    </row>
    <row r="14" spans="1:16" x14ac:dyDescent="0.2">
      <c r="C14" s="5"/>
      <c r="L14" s="7"/>
      <c r="M14" s="7"/>
    </row>
    <row r="15" spans="1:16" x14ac:dyDescent="0.2">
      <c r="C15" s="5"/>
      <c r="L15" s="7"/>
      <c r="M15" s="7"/>
    </row>
    <row r="16" spans="1:16" x14ac:dyDescent="0.2">
      <c r="C16" s="5"/>
      <c r="L16" s="7"/>
      <c r="M16" s="7"/>
    </row>
    <row r="17" spans="3:13" x14ac:dyDescent="0.2">
      <c r="C17" s="5"/>
      <c r="L17" s="7"/>
      <c r="M17" s="7"/>
    </row>
    <row r="18" spans="3:13" x14ac:dyDescent="0.2">
      <c r="C18" s="5"/>
      <c r="L18" s="7"/>
      <c r="M18" s="7"/>
    </row>
    <row r="19" spans="3:13" x14ac:dyDescent="0.2">
      <c r="C19" s="5"/>
      <c r="L19" s="7"/>
      <c r="M19" s="7"/>
    </row>
    <row r="20" spans="3:13" x14ac:dyDescent="0.2">
      <c r="C20" s="5"/>
      <c r="L20" s="7"/>
      <c r="M20" s="7"/>
    </row>
    <row r="21" spans="3:13" x14ac:dyDescent="0.2">
      <c r="C21" s="5"/>
      <c r="L21" s="7"/>
      <c r="M21" s="7"/>
    </row>
    <row r="22" spans="3:13" x14ac:dyDescent="0.2">
      <c r="C22" s="5"/>
      <c r="L22" s="7"/>
      <c r="M22" s="7"/>
    </row>
    <row r="23" spans="3:13" x14ac:dyDescent="0.2">
      <c r="C23" s="5"/>
      <c r="L23" s="7"/>
      <c r="M23" s="7"/>
    </row>
    <row r="24" spans="3:13" x14ac:dyDescent="0.2">
      <c r="C24" s="5"/>
      <c r="L24" s="7"/>
      <c r="M24" s="7"/>
    </row>
    <row r="25" spans="3:13" x14ac:dyDescent="0.2">
      <c r="C25" s="5"/>
      <c r="L25" s="7"/>
      <c r="M25" s="7"/>
    </row>
    <row r="26" spans="3:13" x14ac:dyDescent="0.2">
      <c r="C26" s="5"/>
      <c r="L26" s="7"/>
      <c r="M26" s="7"/>
    </row>
    <row r="27" spans="3:13" x14ac:dyDescent="0.2">
      <c r="C27" s="5"/>
      <c r="L27" s="7"/>
      <c r="M27" s="7"/>
    </row>
    <row r="28" spans="3:13" x14ac:dyDescent="0.2">
      <c r="C28" s="5"/>
      <c r="L28" s="7"/>
      <c r="M28" s="7"/>
    </row>
    <row r="29" spans="3:13" x14ac:dyDescent="0.2">
      <c r="C29" s="5"/>
      <c r="L29" s="7"/>
      <c r="M29" s="7"/>
    </row>
    <row r="30" spans="3:13" x14ac:dyDescent="0.2">
      <c r="C30" s="5"/>
      <c r="L30" s="7"/>
      <c r="M30" s="7"/>
    </row>
    <row r="31" spans="3:13" x14ac:dyDescent="0.2">
      <c r="C31" s="5"/>
      <c r="L31" s="7"/>
      <c r="M31" s="7"/>
    </row>
    <row r="32" spans="3:13" x14ac:dyDescent="0.2">
      <c r="C32" s="5"/>
      <c r="L32" s="7"/>
      <c r="M32" s="7"/>
    </row>
    <row r="34" spans="2:16" x14ac:dyDescent="0.2">
      <c r="B34" s="5" t="s">
        <v>12</v>
      </c>
    </row>
    <row r="35" spans="2:16" x14ac:dyDescent="0.2">
      <c r="B35" s="5" t="s">
        <v>5</v>
      </c>
    </row>
    <row r="36" spans="2:16" x14ac:dyDescent="0.2">
      <c r="C36" s="5" t="s">
        <v>13</v>
      </c>
      <c r="D36" t="s">
        <v>14</v>
      </c>
      <c r="E36" t="s">
        <v>15</v>
      </c>
      <c r="F36" t="s">
        <v>16</v>
      </c>
      <c r="G36" t="s">
        <v>17</v>
      </c>
      <c r="H36" t="s">
        <v>18</v>
      </c>
      <c r="I36" t="s">
        <v>19</v>
      </c>
      <c r="J36" t="s">
        <v>20</v>
      </c>
      <c r="K36" t="s">
        <v>21</v>
      </c>
      <c r="L36" t="s">
        <v>22</v>
      </c>
      <c r="M36" t="s">
        <v>29</v>
      </c>
      <c r="N36" t="s">
        <v>30</v>
      </c>
      <c r="O36" t="s">
        <v>31</v>
      </c>
      <c r="P36" t="s">
        <v>32</v>
      </c>
    </row>
    <row r="37" spans="2:16" x14ac:dyDescent="0.2">
      <c r="C37" s="5" t="s">
        <v>6</v>
      </c>
      <c r="D37">
        <v>570</v>
      </c>
      <c r="E37">
        <v>246</v>
      </c>
      <c r="F37">
        <v>136</v>
      </c>
      <c r="G37">
        <v>391</v>
      </c>
      <c r="H37">
        <v>971</v>
      </c>
      <c r="I37">
        <v>150</v>
      </c>
      <c r="J37">
        <v>787</v>
      </c>
      <c r="K37">
        <v>3304</v>
      </c>
      <c r="L37">
        <v>2758</v>
      </c>
      <c r="M37">
        <v>2530</v>
      </c>
      <c r="N37">
        <v>2324</v>
      </c>
      <c r="O37">
        <v>2833</v>
      </c>
      <c r="P37">
        <v>1028</v>
      </c>
    </row>
    <row r="38" spans="2:16" x14ac:dyDescent="0.2">
      <c r="C38" s="5" t="s">
        <v>7</v>
      </c>
      <c r="D38">
        <v>5180</v>
      </c>
      <c r="E38">
        <v>5151</v>
      </c>
      <c r="F38">
        <v>4392</v>
      </c>
      <c r="G38">
        <v>4520</v>
      </c>
      <c r="H38">
        <v>4483</v>
      </c>
      <c r="I38">
        <v>4689</v>
      </c>
      <c r="J38">
        <v>4780</v>
      </c>
      <c r="K38">
        <v>5044</v>
      </c>
      <c r="L38">
        <v>3604</v>
      </c>
      <c r="M38">
        <v>3423</v>
      </c>
      <c r="N38">
        <v>2895</v>
      </c>
      <c r="O38">
        <v>2893</v>
      </c>
      <c r="P38">
        <v>4290</v>
      </c>
    </row>
    <row r="39" spans="2:16" x14ac:dyDescent="0.2">
      <c r="C39" s="5" t="s">
        <v>8</v>
      </c>
      <c r="D39">
        <v>1603</v>
      </c>
      <c r="E39">
        <v>826</v>
      </c>
      <c r="F39">
        <v>539</v>
      </c>
      <c r="G39">
        <v>447</v>
      </c>
      <c r="H39">
        <v>477</v>
      </c>
      <c r="I39">
        <v>521</v>
      </c>
      <c r="J39">
        <v>551</v>
      </c>
      <c r="K39">
        <v>146</v>
      </c>
      <c r="L39">
        <v>840</v>
      </c>
      <c r="M39">
        <v>836</v>
      </c>
      <c r="N39">
        <v>897</v>
      </c>
      <c r="O39">
        <v>1107</v>
      </c>
      <c r="P39">
        <v>847</v>
      </c>
    </row>
    <row r="40" spans="2:16" x14ac:dyDescent="0.2">
      <c r="C40" s="5" t="s">
        <v>23</v>
      </c>
      <c r="D40">
        <f>SUBTOTAL(109,D37:D39)</f>
        <v>7353</v>
      </c>
      <c r="E40">
        <f t="shared" ref="E40:P40" si="1">SUBTOTAL(109,E37:E39)</f>
        <v>6223</v>
      </c>
      <c r="F40">
        <f t="shared" si="1"/>
        <v>5067</v>
      </c>
      <c r="G40">
        <f t="shared" si="1"/>
        <v>5358</v>
      </c>
      <c r="H40">
        <f t="shared" si="1"/>
        <v>5931</v>
      </c>
      <c r="I40">
        <f t="shared" si="1"/>
        <v>5360</v>
      </c>
      <c r="J40">
        <f t="shared" si="1"/>
        <v>6118</v>
      </c>
      <c r="K40">
        <f t="shared" si="1"/>
        <v>8494</v>
      </c>
      <c r="L40">
        <f t="shared" si="1"/>
        <v>7202</v>
      </c>
      <c r="M40">
        <f t="shared" si="1"/>
        <v>6789</v>
      </c>
      <c r="N40">
        <f t="shared" si="1"/>
        <v>6116</v>
      </c>
      <c r="O40">
        <f t="shared" si="1"/>
        <v>6833</v>
      </c>
      <c r="P40">
        <f t="shared" si="1"/>
        <v>6165</v>
      </c>
    </row>
    <row r="41" spans="2:16" x14ac:dyDescent="0.2">
      <c r="C41" s="5"/>
    </row>
    <row r="42" spans="2:16" x14ac:dyDescent="0.2">
      <c r="C42" s="5"/>
    </row>
    <row r="43" spans="2:16" x14ac:dyDescent="0.2">
      <c r="C43" s="5"/>
    </row>
    <row r="44" spans="2:16" x14ac:dyDescent="0.2">
      <c r="C44" s="5"/>
    </row>
    <row r="45" spans="2:16" x14ac:dyDescent="0.2">
      <c r="C45" s="5"/>
    </row>
    <row r="46" spans="2:16" x14ac:dyDescent="0.2">
      <c r="C46" s="5"/>
    </row>
    <row r="47" spans="2:16" x14ac:dyDescent="0.2">
      <c r="C47" s="5"/>
    </row>
    <row r="48" spans="2:16" x14ac:dyDescent="0.2">
      <c r="C48" s="5"/>
    </row>
    <row r="49" spans="2:9" x14ac:dyDescent="0.2">
      <c r="C49" s="5"/>
    </row>
    <row r="50" spans="2:9" x14ac:dyDescent="0.2">
      <c r="C50" s="5"/>
    </row>
    <row r="51" spans="2:9" x14ac:dyDescent="0.2">
      <c r="C51" s="5"/>
    </row>
    <row r="52" spans="2:9" x14ac:dyDescent="0.2">
      <c r="C52" s="5"/>
    </row>
    <row r="53" spans="2:9" x14ac:dyDescent="0.2">
      <c r="C53" s="5"/>
    </row>
    <row r="54" spans="2:9" x14ac:dyDescent="0.2">
      <c r="C54" s="5"/>
    </row>
    <row r="55" spans="2:9" x14ac:dyDescent="0.2">
      <c r="C55" s="5"/>
    </row>
    <row r="56" spans="2:9" x14ac:dyDescent="0.2">
      <c r="C56" s="5"/>
    </row>
    <row r="57" spans="2:9" x14ac:dyDescent="0.2">
      <c r="C57" s="5"/>
    </row>
    <row r="58" spans="2:9" x14ac:dyDescent="0.2">
      <c r="C58" s="5"/>
    </row>
    <row r="59" spans="2:9" x14ac:dyDescent="0.2">
      <c r="C59" s="5"/>
    </row>
    <row r="60" spans="2:9" x14ac:dyDescent="0.2">
      <c r="C60" s="5"/>
    </row>
    <row r="62" spans="2:9" x14ac:dyDescent="0.2">
      <c r="B62" s="5" t="s">
        <v>9</v>
      </c>
    </row>
    <row r="63" spans="2:9" x14ac:dyDescent="0.2">
      <c r="B63" s="5" t="s">
        <v>10</v>
      </c>
      <c r="C63" s="5"/>
    </row>
    <row r="64" spans="2:9" x14ac:dyDescent="0.2">
      <c r="C64" s="5" t="s">
        <v>13</v>
      </c>
      <c r="D64" t="s">
        <v>21</v>
      </c>
      <c r="E64" t="s">
        <v>22</v>
      </c>
      <c r="F64" t="s">
        <v>29</v>
      </c>
      <c r="G64" t="s">
        <v>30</v>
      </c>
      <c r="H64" t="s">
        <v>31</v>
      </c>
      <c r="I64" t="s">
        <v>32</v>
      </c>
    </row>
    <row r="65" spans="3:9" x14ac:dyDescent="0.2">
      <c r="C65" t="s">
        <v>11</v>
      </c>
      <c r="D65">
        <v>50402</v>
      </c>
      <c r="E65">
        <v>98405</v>
      </c>
      <c r="F65">
        <v>58966</v>
      </c>
      <c r="G65">
        <v>97338</v>
      </c>
      <c r="H65">
        <v>152674</v>
      </c>
      <c r="I65">
        <v>82079</v>
      </c>
    </row>
    <row r="73" spans="3:9" x14ac:dyDescent="0.2">
      <c r="C73" s="6">
        <v>2016</v>
      </c>
    </row>
    <row r="74" spans="3:9" x14ac:dyDescent="0.2">
      <c r="C74" s="6">
        <v>2017</v>
      </c>
    </row>
    <row r="75" spans="3:9" x14ac:dyDescent="0.2">
      <c r="C75" s="6">
        <v>2018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R24" sqref="R24"/>
    </sheetView>
  </sheetViews>
  <sheetFormatPr baseColWidth="10" defaultColWidth="8.83203125" defaultRowHeight="15" x14ac:dyDescent="0.2"/>
  <sheetData>
    <row r="1" spans="1:2" s="4" customFormat="1" ht="18" x14ac:dyDescent="0.2">
      <c r="A1" s="3" t="s">
        <v>0</v>
      </c>
    </row>
    <row r="2" spans="1:2" ht="18" x14ac:dyDescent="0.2">
      <c r="A2" s="2" t="s">
        <v>1</v>
      </c>
    </row>
    <row r="3" spans="1:2" x14ac:dyDescent="0.2">
      <c r="A3" s="1" t="s">
        <v>2</v>
      </c>
      <c r="B3" t="s">
        <v>24</v>
      </c>
    </row>
    <row r="4" spans="1:2" x14ac:dyDescent="0.2">
      <c r="A4" s="1" t="s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1AE54F-533E-4853-A3C1-1011C28DC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B0924-A632-4F0F-9742-438AEABA2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F85B1F-AD89-4EA7-96D6-543BD5114D7C}">
  <ds:schemaRefs>
    <ds:schemaRef ds:uri="d2a93359-ac01-4f98-8d25-710e83cd9f1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5154662-676a-405c-a9b6-a5b814f177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2024-12-11T10:06:31Z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1612800</vt:r8>
  </property>
</Properties>
</file>